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H\A1691_Solothurn\A1691_rk_Fachstelle_RP\Richtlinien\Richtlinien def Webseite 2020_02_11\"/>
    </mc:Choice>
  </mc:AlternateContent>
  <bookViews>
    <workbookView xWindow="0" yWindow="0" windowWidth="23280" windowHeight="12270"/>
  </bookViews>
  <sheets>
    <sheet name="Pensenberechnungs-Tool Zyk. 1_2" sheetId="1"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7" i="1" l="1"/>
  <c r="H47" i="1"/>
  <c r="E48" i="1"/>
  <c r="H48" i="1"/>
  <c r="E49" i="1"/>
  <c r="H49" i="1"/>
  <c r="D27" i="1"/>
  <c r="G20" i="1"/>
  <c r="H52" i="1"/>
  <c r="H53" i="1"/>
  <c r="H54" i="1"/>
  <c r="H57" i="1"/>
  <c r="H58" i="1"/>
  <c r="H59" i="1"/>
  <c r="H62" i="1"/>
  <c r="H63" i="1"/>
  <c r="H64" i="1"/>
  <c r="E67" i="1"/>
  <c r="H67" i="1"/>
  <c r="H70" i="1"/>
  <c r="H71" i="1"/>
  <c r="H72" i="1"/>
  <c r="E75" i="1"/>
  <c r="H75" i="1"/>
  <c r="E76" i="1"/>
  <c r="H76" i="1"/>
  <c r="E77" i="1"/>
  <c r="H77" i="1"/>
  <c r="H79" i="1"/>
  <c r="C120" i="1"/>
  <c r="E32" i="1"/>
  <c r="H32" i="1"/>
  <c r="E35" i="1"/>
  <c r="H35" i="1"/>
  <c r="E36" i="1"/>
  <c r="H36" i="1"/>
  <c r="E37" i="1"/>
  <c r="H37" i="1"/>
  <c r="E40" i="1"/>
  <c r="H40" i="1"/>
  <c r="E41" i="1"/>
  <c r="H41" i="1"/>
  <c r="H43" i="1"/>
  <c r="C119" i="1"/>
  <c r="E81" i="1"/>
  <c r="H81" i="1"/>
  <c r="E82" i="1"/>
  <c r="H82" i="1"/>
  <c r="E83" i="1"/>
  <c r="H83" i="1"/>
  <c r="E84" i="1"/>
  <c r="H84" i="1"/>
  <c r="E85" i="1"/>
  <c r="H85" i="1"/>
  <c r="E86" i="1"/>
  <c r="H86" i="1"/>
  <c r="E87" i="1"/>
  <c r="H87" i="1"/>
  <c r="E88" i="1"/>
  <c r="H88" i="1"/>
  <c r="E89" i="1"/>
  <c r="H89" i="1"/>
  <c r="E90" i="1"/>
  <c r="H90" i="1"/>
  <c r="H92" i="1"/>
  <c r="C121" i="1"/>
  <c r="E96" i="1"/>
  <c r="H96" i="1"/>
  <c r="E97" i="1"/>
  <c r="H97" i="1"/>
  <c r="E98" i="1"/>
  <c r="H98" i="1"/>
  <c r="E99" i="1"/>
  <c r="H99" i="1"/>
  <c r="E100" i="1"/>
  <c r="H100" i="1"/>
  <c r="E101" i="1"/>
  <c r="H101" i="1"/>
  <c r="E102" i="1"/>
  <c r="H102" i="1"/>
  <c r="E103" i="1"/>
  <c r="H103" i="1"/>
  <c r="E104" i="1"/>
  <c r="H104" i="1"/>
  <c r="E105" i="1"/>
  <c r="H105" i="1"/>
  <c r="E106" i="1"/>
  <c r="H106" i="1"/>
  <c r="H108" i="1"/>
  <c r="C122" i="1"/>
  <c r="E111" i="1"/>
  <c r="H111" i="1"/>
  <c r="E112" i="1"/>
  <c r="H112" i="1"/>
  <c r="E113" i="1"/>
  <c r="H113" i="1"/>
  <c r="H115" i="1"/>
  <c r="C123" i="1"/>
  <c r="G119" i="1"/>
  <c r="H27" i="1"/>
  <c r="F27" i="1"/>
</calcChain>
</file>

<file path=xl/sharedStrings.xml><?xml version="1.0" encoding="utf-8"?>
<sst xmlns="http://schemas.openxmlformats.org/spreadsheetml/2006/main" count="208" uniqueCount="104">
  <si>
    <t>PENSENBERECHNUNGS-TOOL</t>
  </si>
  <si>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</si>
  <si>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</si>
  <si>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</si>
  <si>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</si>
  <si>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</si>
  <si>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</si>
  <si>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</si>
  <si>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</si>
  <si>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</si>
  <si>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&lt;50 Jahre</t>
  </si>
  <si>
    <t>&gt;50 Jahre</t>
  </si>
  <si>
    <t>&gt;60 Jahre</t>
  </si>
  <si>
    <t>Hauptaufgaben</t>
  </si>
  <si>
    <t>Stellenpro-zent total</t>
  </si>
  <si>
    <t>Lektionenunterricht</t>
  </si>
  <si>
    <t>Unterricht in Blockstunden</t>
  </si>
  <si>
    <t>Lager und Weekends</t>
  </si>
  <si>
    <t>Anzahl Lektionen
pro Woche</t>
  </si>
  <si>
    <t>Anzahl Stunden im Ein-satz (ganze Tage = 11h)</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</si>
  <si>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</si>
  <si>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</si>
  <si>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</si>
  <si>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</si>
  <si>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</si>
  <si>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</si>
  <si>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</si>
  <si>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</si>
  <si>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</si>
  <si>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Ferien (42h/Woche)</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</si>
  <si>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</si>
  <si>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</si>
  <si>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</si>
  <si>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</si>
  <si>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</si>
  <si>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</si>
  <si>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</si>
  <si>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</si>
  <si>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</si>
  <si>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</si>
  <si>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</si>
  <si>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</si>
  <si>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</si>
  <si>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</si>
  <si>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Weiterbildungen + Trans-fer (=2fache Präsenszeit)</t>
  </si>
  <si>
    <t xml:space="preserve">Weiterbildung </t>
  </si>
  <si>
    <t>Sitzungen</t>
  </si>
  <si>
    <t>Weitere Aufgaben</t>
  </si>
  <si>
    <t>Anzahl einfache Sitzungen</t>
  </si>
  <si>
    <t>Anzahl halbe Tage</t>
  </si>
  <si>
    <t>Anzahl Tage</t>
  </si>
  <si>
    <t>Diverse (in Stunden Arbeitszeit)</t>
  </si>
  <si>
    <t>Leitung</t>
  </si>
  <si>
    <t>Anzahl Stunden für Greminenarbeit</t>
  </si>
  <si>
    <t>Besprechung  / Austausch m. Vorgesetzte (inkl. MAB)</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</si>
  <si>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</si>
  <si>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</si>
  <si>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</si>
  <si>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</si>
  <si>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</si>
  <si>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</si>
  <si>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</si>
  <si>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</si>
  <si>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</si>
  <si>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</si>
  <si>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</si>
  <si>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</si>
  <si>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</si>
  <si>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</si>
  <si>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</si>
  <si>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</si>
  <si>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</si>
  <si>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</si>
  <si>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</si>
  <si>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</si>
  <si>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</si>
  <si>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</si>
  <si>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</si>
  <si>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</si>
  <si>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</si>
  <si>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</si>
  <si>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</si>
  <si>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</si>
  <si>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</si>
  <si>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</si>
  <si>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</si>
  <si>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</si>
  <si>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</si>
  <si>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</si>
  <si>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Tragen Sie Ihr Alter ein, damit das Pensum korrekt berechnet wird.</t>
  </si>
  <si>
    <t>Ihr berechneter Anstellungsgrad in Prozent</t>
  </si>
  <si>
    <t xml:space="preserve">Bitte verändern Sie die Basiswerte für Ihre Pfarrei nur in Absprache. </t>
  </si>
  <si>
    <t>Prozentsatz p. Lektion/J</t>
  </si>
  <si>
    <t>Projektarbeit (zeitlich be-fristete Aufgaben)</t>
  </si>
  <si>
    <t>Die farblichen Markierungen haben folgende Bedeutung:</t>
  </si>
  <si>
    <t>Zusammenarbeit mit der Schule</t>
  </si>
  <si>
    <t>Austausch mit Lehrpersonen</t>
  </si>
  <si>
    <t>Vernetzungsarbeit in der Schule</t>
  </si>
  <si>
    <t>Teilnahme an Sitzungen</t>
  </si>
  <si>
    <t>Pensenberechnungs-Tool Version 1.3</t>
  </si>
  <si>
    <t>Orientierungshilfe für Religionslehrpersonen, katechetisch Tätige, Katecheseverantwortliche und anstellende Behörden zur Berechnung des Pensums im Bereich Katechese / konf. RU. Massgeblich bleiben diözesane und kantonale Richtwerte.</t>
  </si>
  <si>
    <t>Die Jahresstundenzahl ist die Jahresarbeitszeit minus dem Anspruch auf Ferien minus der durchschnitt-lichen Zahl an Ruhetagen. Daraus ergeben sich folgende Werte:</t>
  </si>
  <si>
    <t>© Netzwerk Katechese | März 2018</t>
  </si>
  <si>
    <t>13.5 Ruhetage  8.4h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</si>
</sst>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x14ac:knownFonts="1">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8"/>
      <name val="Verdana"/>
      <family val="2"/>
      <scheme val="minor"/>
    </font>
    <font>
      <sz val="11"/>
      <color theme="1"/>
      <name val="Verdana"/>
      <family val="2"/>
      <scheme val="minor"/>
    </font>
    <font>
      <sz val="9"/>
      <name val="Verdana"/>
      <family val="2"/>
      <scheme val="minor"/>
    </font>
    <font>
      <sz val="24"/>
      <color rgb="FF0070C0"/>
      <name val="Verdana"/>
      <family val="2"/>
      <scheme val="minor"/>
    </font>
    <font>
      <sz val="9"/>
      <color rgb="FF0070C0"/>
      <name val="Verdan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3" fillId="0" borderId="0" xfId="0" applyFont="1" applyAlignment="1">
      <alignment horizontal="left"/>
    </xf>
    <xf numFmtId="0" fontId="5" fillId="0" borderId="0" xfId="0" applyFont="1" applyAlignment="1">
      <alignment horizontal="left"/>
    </xf>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0" fontId="6" fillId="0" borderId="0" xfId="0" applyFont="1" applyFill="1" applyAlignment="1">
      <alignment horizontal="center" vertical="center" wrapText="1"/>
    </xf>
    <xf numFmtId="0" fontId="4" fillId="0" borderId="0" xfId="0" applyFont="1" applyBorder="1" applyAlignment="1">
      <alignment horizontal="left"/>
    </xf>
    <xf numFmtId="0" fontId="0" fillId="0" borderId="0" xfId="0" applyAlignment="1">
      <alignment horizontal="left"/>
    </xf>
    <xf numFmtId="164" fontId="0" fillId="0" borderId="0" xfId="0" applyNumberFormat="1" applyFont="1" applyAlignment="1">
      <alignment horizontal="center" vertical="center" wrapText="1"/>
    </xf>
    <xf numFmtId="0" fontId="0" fillId="0" borderId="0" xfId="0" applyFont="1"/>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Border="1" applyAlignment="1">
      <alignment horizontal="left"/>
    </xf>
    <xf numFmtId="14" fontId="0" fillId="0" borderId="0" xfId="0" applyNumberFormat="1"/>
    <xf numFmtId="0" fontId="0" fillId="0" borderId="0" xfId="0" applyAlignment="1">
      <alignment horizontal="right"/>
    </xf>
    <xf numFmtId="0" fontId="9" fillId="2" borderId="3" xfId="0" applyFont="1" applyFill="1" applyBorder="1" applyAlignment="1">
      <alignment horizontal="left" wrapText="1"/>
    </xf>
    <xf numFmtId="0" fontId="9" fillId="4" borderId="3" xfId="0" applyFont="1" applyFill="1" applyBorder="1" applyAlignment="1">
      <alignment horizontal="left" vertical="center" wrapText="1"/>
    </xf>
    <xf numFmtId="0" fontId="9" fillId="3" borderId="3" xfId="0" applyFont="1" applyFill="1" applyBorder="1" applyAlignment="1">
      <alignment horizontal="left" wrapText="1"/>
    </xf>
    <xf numFmtId="0" fontId="9"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left"/>
    </xf>
    <xf numFmtId="0" fontId="5" fillId="0" borderId="0" xfId="0" applyFont="1"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justify" wrapText="1"/>
    </xf>
    <xf numFmtId="0" fontId="0" fillId="0" borderId="0"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2" fillId="0" borderId="1" xfId="0" applyFont="1" applyBorder="1" applyAlignment="1">
      <alignment horizontal="left"/>
    </xf>
    <xf numFmtId="0" fontId="0" fillId="0" borderId="0" xfId="0" applyFont="1" applyBorder="1" applyAlignment="1">
      <alignment horizontal="left"/>
    </xf>
    <xf numFmtId="0" fontId="0" fillId="2" borderId="0"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Fill="1" applyAlignment="1">
      <alignment horizontal="center" vertical="center" wrapText="1"/>
    </xf>
    <xf numFmtId="0" fontId="5" fillId="0" borderId="0" xfId="0" applyFont="1" applyAlignment="1">
      <alignment horizontal="left"/>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0" borderId="0" xfId="0" applyAlignment="1">
      <alignment horizontal="left" wrapText="1"/>
    </xf>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0" fillId="0" borderId="0" xfId="0" applyFont="1" applyAlignment="1">
      <alignment horizontal="right"/>
    </xf>
    <xf numFmtId="0" fontId="11" fillId="0" borderId="0" xfId="0" applyFont="1" applyAlignment="1">
      <alignment horizontal="right"/>
    </xf>
    <xf numFmtId="0" fontId="3" fillId="0" borderId="0" xfId="0" applyFont="1" applyAlignment="1">
      <alignment horizontal="left"/>
    </xf>
    <xf numFmtId="0" fontId="4" fillId="0" borderId="0" xfId="0" applyFont="1" applyAlignment="1">
      <alignment horizontal="justify" vertical="center" wrapText="1"/>
    </xf>
    <xf numFmtId="0" fontId="0" fillId="0" borderId="0" xfId="0" applyAlignment="1"/>
    <xf numFmtId="0" fontId="0" fillId="0" borderId="0" xfId="0" applyAlignment="1" applyProtection="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5" fillId="0" borderId="0" xfId="0" applyFont="1" applyAlignment="1">
      <alignment horizontal="left" wrapText="1"/>
    </xf>
    <xf numFmtId="0" fontId="8" fillId="0" borderId="1" xfId="0" applyFont="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9526</xdr:rowOff>
    </xdr:from>
    <xdr:to>
      <xdr:col>4</xdr:col>
      <xdr:colOff>552451</xdr:colOff>
      <xdr:row>2</xdr:row>
      <xdr:rowOff>66459</xdr:rowOff>
    </xdr:to>
    <xdr:pic>
      <xdr:nvPicPr>
        <xdr:cNvPr id="4" name="Grafik 3"/>
        <xdr:cNvPicPr>
          <a:picLocks noChangeAspect="1"/>
        </xdr:cNvPicPr>
      </xdr:nvPicPr>
      <xdr:blipFill rotWithShape="1">
        <a:blip xmlns:r="http://schemas.openxmlformats.org/officeDocument/2006/relationships" r:embed="rId1"/>
        <a:srcRect b="33954"/>
        <a:stretch/>
      </xdr:blipFill>
      <xdr:spPr>
        <a:xfrm>
          <a:off x="38101" y="9526"/>
          <a:ext cx="3752850" cy="914183"/>
        </a:xfrm>
        <a:prstGeom prst="rect">
          <a:avLst/>
        </a:prstGeom>
      </xdr:spPr>
    </xdr:pic>
    <xdr:clientData/>
  </xdr:twoCellAnchor>
  <xdr:twoCellAnchor editAs="oneCell">
    <xdr:from>
      <xdr:col>0</xdr:col>
      <xdr:colOff>161925</xdr:colOff>
      <xdr:row>137</xdr:row>
      <xdr:rowOff>19050</xdr:rowOff>
    </xdr:from>
    <xdr:to>
      <xdr:col>3</xdr:col>
      <xdr:colOff>276216</xdr:colOff>
      <xdr:row>140</xdr:row>
      <xdr:rowOff>131817</xdr:rowOff>
    </xdr:to>
    <xdr:pic>
      <xdr:nvPicPr>
        <xdr:cNvPr id="6" name="Grafik 5"/>
        <xdr:cNvPicPr>
          <a:picLocks noChangeAspect="1"/>
        </xdr:cNvPicPr>
      </xdr:nvPicPr>
      <xdr:blipFill>
        <a:blip xmlns:r="http://schemas.openxmlformats.org/officeDocument/2006/relationships" r:embed="rId2"/>
        <a:stretch>
          <a:fillRect/>
        </a:stretch>
      </xdr:blipFill>
      <xdr:spPr>
        <a:xfrm>
          <a:off x="161925" y="33385125"/>
          <a:ext cx="2543166" cy="541392"/>
        </a:xfrm>
        <a:prstGeom prst="rect">
          <a:avLst/>
        </a:prstGeom>
      </xdr:spPr>
    </xdr:pic>
    <xdr:clientData/>
  </xdr:twoCellAnchor>
</xdr:wsDr>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abSelected="1" view="pageBreakPreview" zoomScaleNormal="100" zoomScaleSheetLayoutView="100" workbookViewId="0">
      <selection activeCell="A3" sqref="A3:H3"/>
    </sheetView>
  </sheetViews>
  <sheetFormatPr baseColWidth="10" defaultRowHeight="11.25" x14ac:dyDescent="0.15"/>
  <cols>
    <col min="1" max="8" width="10.625" customWidth="1"/>
  </cols>
  <sheetData>
    <row r="1" spans="1:8" ht="33.75" customHeight="1" x14ac:dyDescent="0.35">
      <c r="A1" s="58"/>
      <c r="B1" s="58"/>
      <c r="C1" s="58"/>
      <c r="D1" s="58"/>
      <c r="E1" s="58"/>
      <c r="F1" s="58"/>
      <c r="G1" s="58"/>
      <c r="H1" s="58"/>
    </row>
    <row r="2" spans="1:8" ht="33.75" customHeight="1" x14ac:dyDescent="0.15">
      <c r="A2" s="59"/>
      <c r="B2" s="59"/>
      <c r="C2" s="59"/>
      <c r="D2" s="59"/>
      <c r="E2" s="59"/>
      <c r="F2" s="59"/>
      <c r="G2" s="59"/>
      <c r="H2" s="59"/>
    </row>
    <row r="3" spans="1:8" ht="33.75" customHeight="1" x14ac:dyDescent="0.15">
      <c r="A3" s="36"/>
      <c r="B3" s="36"/>
      <c r="C3" s="36"/>
      <c r="D3" s="36"/>
      <c r="E3" s="36"/>
      <c r="F3" s="36"/>
      <c r="G3" s="36"/>
      <c r="H3" s="36"/>
    </row>
    <row r="4" spans="1:8" ht="27" x14ac:dyDescent="0.35">
      <c r="A4" s="60" t="s">
        <v>0</v>
      </c>
      <c r="B4" s="60"/>
      <c r="C4" s="60"/>
      <c r="D4" s="60"/>
      <c r="E4" s="60"/>
      <c r="F4" s="60"/>
      <c r="G4" s="60"/>
      <c r="H4" s="60"/>
    </row>
    <row r="5" spans="1:8" ht="12" customHeight="1" x14ac:dyDescent="0.35">
      <c r="A5" s="1"/>
      <c r="B5" s="1"/>
      <c r="C5" s="1"/>
      <c r="D5" s="1"/>
      <c r="E5" s="1"/>
      <c r="F5" s="1"/>
      <c r="G5" s="1"/>
      <c r="H5" s="1"/>
    </row>
    <row r="6" spans="1:8" ht="36" customHeight="1" x14ac:dyDescent="0.15">
      <c r="A6" s="61" t="s">
        <v>100</v>
      </c>
      <c r="B6" s="61"/>
      <c r="C6" s="61"/>
      <c r="D6" s="61"/>
      <c r="E6" s="61"/>
      <c r="F6" s="61"/>
      <c r="G6" s="61"/>
      <c r="H6" s="61"/>
    </row>
    <row r="7" spans="1:8" x14ac:dyDescent="0.15">
      <c r="G7" t="s">
        <v>73</v>
      </c>
      <c r="H7" s="26"/>
    </row>
    <row r="8" spans="1:8" ht="14.25" x14ac:dyDescent="0.2">
      <c r="A8" s="43" t="s">
        <v>1</v>
      </c>
      <c r="B8" s="43"/>
      <c r="C8" s="43"/>
      <c r="D8" s="43"/>
      <c r="E8" s="43"/>
      <c r="F8" s="43"/>
      <c r="G8" s="43"/>
      <c r="H8" s="43"/>
    </row>
    <row r="10" spans="1:8" ht="22.5" customHeight="1" x14ac:dyDescent="0.15">
      <c r="A10" s="53" t="s">
        <v>2</v>
      </c>
      <c r="B10" s="53"/>
      <c r="C10" s="56"/>
      <c r="D10" s="57"/>
      <c r="E10" s="53" t="s">
        <v>4</v>
      </c>
      <c r="F10" s="53"/>
      <c r="G10" s="56"/>
      <c r="H10" s="57"/>
    </row>
    <row r="12" spans="1:8" ht="22.5" customHeight="1" x14ac:dyDescent="0.15">
      <c r="A12" s="53" t="s">
        <v>3</v>
      </c>
      <c r="B12" s="53"/>
      <c r="C12" s="56"/>
      <c r="D12" s="57"/>
      <c r="E12" s="47" t="s">
        <v>5</v>
      </c>
      <c r="F12" s="47"/>
      <c r="G12" s="64"/>
      <c r="H12" s="65"/>
    </row>
    <row r="14" spans="1:8" ht="14.25" x14ac:dyDescent="0.2">
      <c r="A14" s="43" t="s">
        <v>6</v>
      </c>
      <c r="B14" s="43"/>
      <c r="C14" s="43"/>
      <c r="D14" s="43"/>
      <c r="E14" s="43"/>
      <c r="F14" s="43"/>
      <c r="G14" s="43"/>
      <c r="H14" s="43"/>
    </row>
    <row r="16" spans="1:8" ht="22.5" customHeight="1" x14ac:dyDescent="0.15">
      <c r="A16" s="53" t="s">
        <v>7</v>
      </c>
      <c r="B16" s="53"/>
      <c r="C16" s="54">
        <v>4.4999999999999998E-2</v>
      </c>
      <c r="D16" s="55"/>
      <c r="E16" s="53" t="s">
        <v>25</v>
      </c>
      <c r="F16" s="53"/>
      <c r="G16" s="54">
        <v>1.8E-3</v>
      </c>
      <c r="H16" s="55"/>
    </row>
    <row r="18" spans="1:8" ht="30" customHeight="1" x14ac:dyDescent="0.15">
      <c r="A18" s="53" t="s">
        <v>27</v>
      </c>
      <c r="B18" s="53"/>
      <c r="C18" s="54">
        <v>1.5E-3</v>
      </c>
      <c r="D18" s="55"/>
      <c r="E18" s="53" t="s">
        <v>26</v>
      </c>
      <c r="F18" s="53"/>
      <c r="G18" s="54">
        <v>1E-3</v>
      </c>
      <c r="H18" s="55"/>
    </row>
    <row r="20" spans="1:8" ht="30" customHeight="1" x14ac:dyDescent="0.15">
      <c r="A20" s="47" t="s">
        <v>8</v>
      </c>
      <c r="B20" s="47"/>
      <c r="C20" s="51">
        <v>0</v>
      </c>
      <c r="D20" s="52"/>
      <c r="E20" s="47" t="s">
        <v>9</v>
      </c>
      <c r="F20" s="47"/>
      <c r="G20" s="49">
        <f>IF(C20&gt;=60,H27,IF(C20&lt;=49,D27,F27))</f>
        <v>1902.6</v>
      </c>
      <c r="H20" s="49"/>
    </row>
    <row r="21" spans="1:8" ht="22.5" customHeight="1" x14ac:dyDescent="0.15">
      <c r="A21" s="38" t="s">
        <v>101</v>
      </c>
      <c r="B21" s="38"/>
      <c r="C21" s="38"/>
      <c r="D21" s="38"/>
      <c r="E21" s="38"/>
      <c r="F21" s="38"/>
      <c r="G21" s="38"/>
      <c r="H21" s="38"/>
    </row>
    <row r="23" spans="1:8" x14ac:dyDescent="0.15">
      <c r="A23" s="62" t="s">
        <v>8</v>
      </c>
      <c r="B23" s="62"/>
      <c r="C23" s="11"/>
      <c r="D23" s="30" t="s">
        <v>10</v>
      </c>
      <c r="F23" s="30" t="s">
        <v>11</v>
      </c>
      <c r="H23" s="30" t="s">
        <v>12</v>
      </c>
    </row>
    <row r="24" spans="1:8" x14ac:dyDescent="0.15">
      <c r="A24" s="63" t="s">
        <v>28</v>
      </c>
      <c r="B24" s="63"/>
      <c r="C24" s="12"/>
      <c r="D24" s="28">
        <v>2184</v>
      </c>
      <c r="F24" s="28">
        <v>2184</v>
      </c>
      <c r="H24" s="28">
        <v>2184</v>
      </c>
    </row>
    <row r="25" spans="1:8" x14ac:dyDescent="0.15">
      <c r="A25" s="63" t="s">
        <v>29</v>
      </c>
      <c r="B25" s="63"/>
      <c r="C25" s="12"/>
      <c r="D25" s="27">
        <v>168</v>
      </c>
      <c r="F25" s="27">
        <v>210</v>
      </c>
      <c r="H25" s="27">
        <v>252</v>
      </c>
    </row>
    <row r="26" spans="1:8" x14ac:dyDescent="0.15">
      <c r="A26" s="63" t="s">
        <v>103</v>
      </c>
      <c r="B26" s="63"/>
      <c r="C26" s="12"/>
      <c r="D26" s="27">
        <v>113.4</v>
      </c>
      <c r="F26" s="27">
        <v>113.4</v>
      </c>
      <c r="H26" s="27">
        <v>113.4</v>
      </c>
    </row>
    <row r="27" spans="1:8" x14ac:dyDescent="0.15">
      <c r="A27" s="63" t="s">
        <v>9</v>
      </c>
      <c r="B27" s="63"/>
      <c r="C27" s="12"/>
      <c r="D27" s="29">
        <f>D24-D25-D26</f>
        <v>1902.6</v>
      </c>
      <c r="F27" s="29">
        <f>F24-F25-F26</f>
        <v>1860.6</v>
      </c>
      <c r="H27" s="29">
        <f>H24-H25-H26</f>
        <v>1818.6</v>
      </c>
    </row>
    <row r="29" spans="1:8" ht="14.25" x14ac:dyDescent="0.2">
      <c r="A29" s="43" t="s">
        <v>13</v>
      </c>
      <c r="B29" s="43"/>
      <c r="C29" s="43"/>
      <c r="D29" s="43"/>
      <c r="E29" s="43"/>
      <c r="F29" s="43"/>
      <c r="G29" s="43"/>
      <c r="H29" s="43"/>
    </row>
    <row r="31" spans="1:8" x14ac:dyDescent="0.15">
      <c r="A31" s="50" t="s">
        <v>15</v>
      </c>
      <c r="B31" s="50"/>
    </row>
    <row r="32" spans="1:8" ht="22.5" customHeight="1" x14ac:dyDescent="0.15">
      <c r="A32" s="47" t="s">
        <v>18</v>
      </c>
      <c r="B32" s="47"/>
      <c r="C32" s="31"/>
      <c r="D32" s="3" t="s">
        <v>92</v>
      </c>
      <c r="E32" s="4">
        <f>C16</f>
        <v>4.4999999999999998E-2</v>
      </c>
      <c r="F32" s="3"/>
      <c r="G32" s="3" t="s">
        <v>14</v>
      </c>
      <c r="H32" s="4">
        <f>C32*E32</f>
        <v>0</v>
      </c>
    </row>
    <row r="34" spans="1:8" x14ac:dyDescent="0.15">
      <c r="A34" s="50" t="s">
        <v>16</v>
      </c>
      <c r="B34" s="50"/>
      <c r="C34" s="50"/>
    </row>
    <row r="35" spans="1:8" ht="22.5" customHeight="1" x14ac:dyDescent="0.15">
      <c r="A35" s="47" t="s">
        <v>22</v>
      </c>
      <c r="B35" s="47"/>
      <c r="C35" s="31"/>
      <c r="D35" s="3" t="s">
        <v>21</v>
      </c>
      <c r="E35" s="4">
        <f>G16</f>
        <v>1.8E-3</v>
      </c>
      <c r="F35" s="3"/>
      <c r="G35" s="3" t="s">
        <v>14</v>
      </c>
      <c r="H35" s="4">
        <f>C35*E35</f>
        <v>0</v>
      </c>
    </row>
    <row r="36" spans="1:8" ht="22.5" customHeight="1" x14ac:dyDescent="0.15">
      <c r="A36" s="47" t="s">
        <v>23</v>
      </c>
      <c r="B36" s="47"/>
      <c r="C36" s="31"/>
      <c r="D36" s="3" t="s">
        <v>21</v>
      </c>
      <c r="E36" s="4">
        <f>C18</f>
        <v>1.5E-3</v>
      </c>
      <c r="F36" s="3"/>
      <c r="G36" s="3" t="s">
        <v>14</v>
      </c>
      <c r="H36" s="4">
        <f>C36*E36</f>
        <v>0</v>
      </c>
    </row>
    <row r="37" spans="1:8" ht="22.5" customHeight="1" x14ac:dyDescent="0.15">
      <c r="A37" s="47" t="s">
        <v>24</v>
      </c>
      <c r="B37" s="47"/>
      <c r="C37" s="31"/>
      <c r="D37" s="3" t="s">
        <v>21</v>
      </c>
      <c r="E37" s="4">
        <f>G18</f>
        <v>1E-3</v>
      </c>
      <c r="F37" s="3"/>
      <c r="G37" s="3" t="s">
        <v>14</v>
      </c>
      <c r="H37" s="4">
        <f>C37*E37</f>
        <v>0</v>
      </c>
    </row>
    <row r="39" spans="1:8" x14ac:dyDescent="0.15">
      <c r="A39" s="50" t="s">
        <v>17</v>
      </c>
      <c r="B39" s="50"/>
    </row>
    <row r="40" spans="1:8" ht="22.5" x14ac:dyDescent="0.15">
      <c r="A40" s="47" t="s">
        <v>19</v>
      </c>
      <c r="B40" s="47"/>
      <c r="C40" s="31"/>
      <c r="D40" s="3" t="s">
        <v>21</v>
      </c>
      <c r="E40" s="6">
        <f>1/G20</f>
        <v>5.2559655208661831E-4</v>
      </c>
      <c r="F40" s="3"/>
      <c r="G40" s="3" t="s">
        <v>14</v>
      </c>
      <c r="H40" s="4">
        <f>C40*E40</f>
        <v>0</v>
      </c>
    </row>
    <row r="41" spans="1:8" ht="22.5" x14ac:dyDescent="0.15">
      <c r="A41" s="47" t="s">
        <v>20</v>
      </c>
      <c r="B41" s="47"/>
      <c r="C41" s="31"/>
      <c r="D41" s="3" t="s">
        <v>21</v>
      </c>
      <c r="E41" s="5">
        <f>1/G20</f>
        <v>5.2559655208661831E-4</v>
      </c>
      <c r="F41" s="3"/>
      <c r="G41" s="3" t="s">
        <v>14</v>
      </c>
      <c r="H41" s="4">
        <f>C41*E41</f>
        <v>0</v>
      </c>
    </row>
    <row r="43" spans="1:8" ht="22.5" customHeight="1" x14ac:dyDescent="0.15">
      <c r="G43" s="8" t="s">
        <v>63</v>
      </c>
      <c r="H43" s="7">
        <f>H32+H35+H36+H37+H40+H41</f>
        <v>0</v>
      </c>
    </row>
    <row r="44" spans="1:8" ht="14.25" x14ac:dyDescent="0.2">
      <c r="A44" s="43" t="s">
        <v>47</v>
      </c>
      <c r="B44" s="43"/>
      <c r="C44" s="43"/>
      <c r="D44" s="43"/>
      <c r="E44" s="43"/>
      <c r="F44" s="43"/>
      <c r="G44" s="43"/>
      <c r="H44" s="43"/>
    </row>
    <row r="46" spans="1:8" x14ac:dyDescent="0.15">
      <c r="A46" s="50" t="s">
        <v>30</v>
      </c>
      <c r="B46" s="50"/>
      <c r="C46" s="50"/>
    </row>
    <row r="47" spans="1:8" ht="22.5" x14ac:dyDescent="0.15">
      <c r="A47" s="47" t="s">
        <v>31</v>
      </c>
      <c r="B47" s="47"/>
      <c r="C47" s="31"/>
      <c r="D47" s="3" t="s">
        <v>21</v>
      </c>
      <c r="E47" s="4">
        <f>G16</f>
        <v>1.8E-3</v>
      </c>
      <c r="F47" s="3"/>
      <c r="G47" s="3" t="s">
        <v>14</v>
      </c>
      <c r="H47" s="4">
        <f>C47*E47</f>
        <v>0</v>
      </c>
    </row>
    <row r="48" spans="1:8" ht="22.5" x14ac:dyDescent="0.15">
      <c r="A48" s="47" t="s">
        <v>32</v>
      </c>
      <c r="B48" s="47"/>
      <c r="C48" s="31"/>
      <c r="D48" s="3" t="s">
        <v>21</v>
      </c>
      <c r="E48" s="4">
        <f>C18</f>
        <v>1.5E-3</v>
      </c>
      <c r="F48" s="3"/>
      <c r="G48" s="3" t="s">
        <v>14</v>
      </c>
      <c r="H48" s="4">
        <f>C48*E48</f>
        <v>0</v>
      </c>
    </row>
    <row r="49" spans="1:8" ht="22.5" x14ac:dyDescent="0.15">
      <c r="A49" s="47" t="s">
        <v>33</v>
      </c>
      <c r="B49" s="47"/>
      <c r="C49" s="31"/>
      <c r="D49" s="3" t="s">
        <v>21</v>
      </c>
      <c r="E49" s="4">
        <f>G18</f>
        <v>1E-3</v>
      </c>
      <c r="F49" s="3"/>
      <c r="G49" s="3" t="s">
        <v>14</v>
      </c>
      <c r="H49" s="4">
        <f>C49*E49</f>
        <v>0</v>
      </c>
    </row>
    <row r="51" spans="1:8" x14ac:dyDescent="0.15">
      <c r="A51" s="50" t="s">
        <v>34</v>
      </c>
      <c r="B51" s="50"/>
      <c r="C51" s="50"/>
    </row>
    <row r="52" spans="1:8" ht="22.5" x14ac:dyDescent="0.15">
      <c r="A52" s="47" t="s">
        <v>35</v>
      </c>
      <c r="B52" s="47"/>
      <c r="C52" s="31"/>
      <c r="D52" s="3" t="s">
        <v>38</v>
      </c>
      <c r="E52" s="32">
        <v>6</v>
      </c>
      <c r="F52" s="3"/>
      <c r="G52" s="3" t="s">
        <v>14</v>
      </c>
      <c r="H52" s="4">
        <f>1/G20*E52*C52</f>
        <v>0</v>
      </c>
    </row>
    <row r="53" spans="1:8" ht="22.5" x14ac:dyDescent="0.15">
      <c r="A53" s="47" t="s">
        <v>36</v>
      </c>
      <c r="B53" s="47"/>
      <c r="C53" s="31"/>
      <c r="D53" s="3" t="s">
        <v>38</v>
      </c>
      <c r="E53" s="32">
        <v>5</v>
      </c>
      <c r="F53" s="3"/>
      <c r="G53" s="3" t="s">
        <v>14</v>
      </c>
      <c r="H53" s="4">
        <f>1/G20*C53*E53</f>
        <v>0</v>
      </c>
    </row>
    <row r="54" spans="1:8" ht="22.5" x14ac:dyDescent="0.15">
      <c r="A54" s="47" t="s">
        <v>37</v>
      </c>
      <c r="B54" s="47"/>
      <c r="C54" s="31"/>
      <c r="D54" s="3" t="s">
        <v>38</v>
      </c>
      <c r="E54" s="32">
        <v>3</v>
      </c>
      <c r="F54" s="3"/>
      <c r="G54" s="3" t="s">
        <v>14</v>
      </c>
      <c r="H54" s="4">
        <f>1/G20*C54*E54</f>
        <v>0</v>
      </c>
    </row>
    <row r="56" spans="1:8" x14ac:dyDescent="0.15">
      <c r="A56" s="50" t="s">
        <v>39</v>
      </c>
      <c r="B56" s="50"/>
      <c r="C56" s="50"/>
    </row>
    <row r="57" spans="1:8" ht="22.5" x14ac:dyDescent="0.15">
      <c r="A57" s="47" t="s">
        <v>40</v>
      </c>
      <c r="B57" s="47"/>
      <c r="C57" s="31"/>
      <c r="D57" s="3" t="s">
        <v>38</v>
      </c>
      <c r="E57" s="32">
        <v>8</v>
      </c>
      <c r="F57" s="3"/>
      <c r="G57" s="3" t="s">
        <v>14</v>
      </c>
      <c r="H57" s="4">
        <f>1/G20*E57*C57</f>
        <v>0</v>
      </c>
    </row>
    <row r="58" spans="1:8" ht="22.5" x14ac:dyDescent="0.15">
      <c r="A58" s="47" t="s">
        <v>41</v>
      </c>
      <c r="B58" s="47"/>
      <c r="C58" s="31"/>
      <c r="D58" s="3" t="s">
        <v>38</v>
      </c>
      <c r="E58" s="32">
        <v>6</v>
      </c>
      <c r="F58" s="3"/>
      <c r="G58" s="3" t="s">
        <v>14</v>
      </c>
      <c r="H58" s="4">
        <f>1/G20*C58*E58</f>
        <v>0</v>
      </c>
    </row>
    <row r="59" spans="1:8" ht="22.5" x14ac:dyDescent="0.15">
      <c r="A59" s="47" t="s">
        <v>42</v>
      </c>
      <c r="B59" s="47"/>
      <c r="C59" s="31"/>
      <c r="D59" s="3" t="s">
        <v>38</v>
      </c>
      <c r="E59" s="32">
        <v>4</v>
      </c>
      <c r="F59" s="3"/>
      <c r="G59" s="3" t="s">
        <v>14</v>
      </c>
      <c r="H59" s="4">
        <f>1/G20*C59*E59</f>
        <v>0</v>
      </c>
    </row>
    <row r="61" spans="1:8" x14ac:dyDescent="0.15">
      <c r="A61" s="50" t="s">
        <v>43</v>
      </c>
      <c r="B61" s="50"/>
      <c r="C61" s="50"/>
      <c r="D61" s="50"/>
    </row>
    <row r="62" spans="1:8" ht="22.5" x14ac:dyDescent="0.15">
      <c r="A62" s="47" t="s">
        <v>40</v>
      </c>
      <c r="B62" s="47"/>
      <c r="C62" s="31"/>
      <c r="D62" s="3" t="s">
        <v>38</v>
      </c>
      <c r="E62" s="32">
        <v>20</v>
      </c>
      <c r="F62" s="3"/>
      <c r="G62" s="3" t="s">
        <v>14</v>
      </c>
      <c r="H62" s="4">
        <f>1/G20*E62*C62</f>
        <v>0</v>
      </c>
    </row>
    <row r="63" spans="1:8" ht="22.5" x14ac:dyDescent="0.15">
      <c r="A63" s="47" t="s">
        <v>41</v>
      </c>
      <c r="B63" s="47"/>
      <c r="C63" s="31"/>
      <c r="D63" s="3" t="s">
        <v>38</v>
      </c>
      <c r="E63" s="32">
        <v>15</v>
      </c>
      <c r="F63" s="3"/>
      <c r="G63" s="3" t="s">
        <v>14</v>
      </c>
      <c r="H63" s="4">
        <f>1/G20*C63*E63</f>
        <v>0</v>
      </c>
    </row>
    <row r="64" spans="1:8" ht="22.5" x14ac:dyDescent="0.15">
      <c r="A64" s="47" t="s">
        <v>42</v>
      </c>
      <c r="B64" s="47"/>
      <c r="C64" s="31"/>
      <c r="D64" s="3" t="s">
        <v>38</v>
      </c>
      <c r="E64" s="32">
        <v>10</v>
      </c>
      <c r="F64" s="3"/>
      <c r="G64" s="3" t="s">
        <v>14</v>
      </c>
      <c r="H64" s="4">
        <f>1/G20*C64*E64</f>
        <v>0</v>
      </c>
    </row>
    <row r="65" spans="1:8" x14ac:dyDescent="0.15">
      <c r="A65" s="13"/>
      <c r="B65" s="13"/>
      <c r="C65" s="13"/>
      <c r="D65" s="13"/>
      <c r="E65" s="13"/>
      <c r="F65" s="13"/>
      <c r="G65" s="13"/>
      <c r="H65" s="13"/>
    </row>
    <row r="66" spans="1:8" ht="12" customHeight="1" x14ac:dyDescent="0.15">
      <c r="A66" s="66" t="s">
        <v>45</v>
      </c>
      <c r="B66" s="66"/>
    </row>
    <row r="67" spans="1:8" ht="22.5" customHeight="1" x14ac:dyDescent="0.15">
      <c r="A67" s="53" t="s">
        <v>44</v>
      </c>
      <c r="B67" s="53"/>
      <c r="C67" s="33"/>
      <c r="D67" s="3" t="s">
        <v>21</v>
      </c>
      <c r="E67" s="5">
        <f>1/G20</f>
        <v>5.2559655208661831E-4</v>
      </c>
      <c r="F67" s="3"/>
      <c r="G67" s="3" t="s">
        <v>14</v>
      </c>
      <c r="H67" s="4">
        <f>C67*E67</f>
        <v>0</v>
      </c>
    </row>
    <row r="68" spans="1:8" x14ac:dyDescent="0.15">
      <c r="A68" s="37"/>
      <c r="B68" s="37"/>
    </row>
    <row r="69" spans="1:8" x14ac:dyDescent="0.15">
      <c r="A69" s="50" t="s">
        <v>46</v>
      </c>
      <c r="B69" s="50"/>
    </row>
    <row r="70" spans="1:8" ht="22.5" x14ac:dyDescent="0.15">
      <c r="A70" s="47" t="s">
        <v>48</v>
      </c>
      <c r="B70" s="47"/>
      <c r="C70" s="31"/>
      <c r="D70" s="3" t="s">
        <v>38</v>
      </c>
      <c r="E70" s="32">
        <v>2</v>
      </c>
      <c r="F70" s="3"/>
      <c r="G70" s="3" t="s">
        <v>14</v>
      </c>
      <c r="H70" s="4">
        <f>1/G20*E70*C70</f>
        <v>0</v>
      </c>
    </row>
    <row r="71" spans="1:8" ht="22.5" x14ac:dyDescent="0.15">
      <c r="A71" s="47" t="s">
        <v>49</v>
      </c>
      <c r="B71" s="47"/>
      <c r="C71" s="31"/>
      <c r="D71" s="3" t="s">
        <v>38</v>
      </c>
      <c r="E71" s="32">
        <v>4</v>
      </c>
      <c r="F71" s="3"/>
      <c r="G71" s="3" t="s">
        <v>14</v>
      </c>
      <c r="H71" s="4">
        <f>1/G20*C71*E71</f>
        <v>0</v>
      </c>
    </row>
    <row r="72" spans="1:8" ht="22.5" x14ac:dyDescent="0.15">
      <c r="A72" s="47" t="s">
        <v>50</v>
      </c>
      <c r="B72" s="47"/>
      <c r="C72" s="31"/>
      <c r="D72" s="3" t="s">
        <v>38</v>
      </c>
      <c r="E72" s="32">
        <v>8</v>
      </c>
      <c r="F72" s="3"/>
      <c r="G72" s="3" t="s">
        <v>14</v>
      </c>
      <c r="H72" s="4">
        <f>1/G20*C72*E72</f>
        <v>0</v>
      </c>
    </row>
    <row r="73" spans="1:8" x14ac:dyDescent="0.15">
      <c r="A73" s="37"/>
      <c r="B73" s="37"/>
    </row>
    <row r="74" spans="1:8" x14ac:dyDescent="0.15">
      <c r="A74" s="35" t="s">
        <v>95</v>
      </c>
      <c r="B74" s="35"/>
      <c r="C74" s="34"/>
    </row>
    <row r="75" spans="1:8" ht="22.5" x14ac:dyDescent="0.15">
      <c r="A75" s="47" t="s">
        <v>98</v>
      </c>
      <c r="B75" s="47"/>
      <c r="C75" s="31"/>
      <c r="D75" s="3" t="s">
        <v>21</v>
      </c>
      <c r="E75" s="5">
        <f>1/G20</f>
        <v>5.2559655208661831E-4</v>
      </c>
      <c r="F75" s="3"/>
      <c r="G75" s="3" t="s">
        <v>14</v>
      </c>
      <c r="H75" s="4">
        <f t="shared" ref="H75:H77" si="0">C75*E75</f>
        <v>0</v>
      </c>
    </row>
    <row r="76" spans="1:8" ht="22.5" x14ac:dyDescent="0.15">
      <c r="A76" s="47" t="s">
        <v>96</v>
      </c>
      <c r="B76" s="47"/>
      <c r="C76" s="31"/>
      <c r="D76" s="3" t="s">
        <v>21</v>
      </c>
      <c r="E76" s="5">
        <f>1/G20</f>
        <v>5.2559655208661831E-4</v>
      </c>
      <c r="F76" s="3"/>
      <c r="G76" s="3" t="s">
        <v>14</v>
      </c>
      <c r="H76" s="4">
        <f t="shared" si="0"/>
        <v>0</v>
      </c>
    </row>
    <row r="77" spans="1:8" ht="22.5" x14ac:dyDescent="0.15">
      <c r="A77" s="47" t="s">
        <v>97</v>
      </c>
      <c r="B77" s="47"/>
      <c r="C77" s="31"/>
      <c r="D77" s="3" t="s">
        <v>21</v>
      </c>
      <c r="E77" s="5">
        <f>1/G20</f>
        <v>5.2559655208661831E-4</v>
      </c>
      <c r="F77" s="3"/>
      <c r="G77" s="3" t="s">
        <v>14</v>
      </c>
      <c r="H77" s="4">
        <f t="shared" si="0"/>
        <v>0</v>
      </c>
    </row>
    <row r="78" spans="1:8" x14ac:dyDescent="0.15">
      <c r="A78" s="34"/>
      <c r="B78" s="34"/>
    </row>
    <row r="79" spans="1:8" x14ac:dyDescent="0.15">
      <c r="A79" s="14"/>
      <c r="B79" s="14"/>
      <c r="G79" s="8" t="s">
        <v>63</v>
      </c>
      <c r="H79" s="17">
        <f>H47+H48+H49+H52+H53+H54+H57+H58+H59+H62+H63+H64+H67+H70+H71+H72+H75+H76+H77</f>
        <v>0</v>
      </c>
    </row>
    <row r="80" spans="1:8" ht="12" customHeight="1" x14ac:dyDescent="0.15">
      <c r="A80" s="2" t="s">
        <v>51</v>
      </c>
      <c r="B80" s="2"/>
      <c r="C80" s="14"/>
    </row>
    <row r="81" spans="1:8" ht="22.5" customHeight="1" x14ac:dyDescent="0.15">
      <c r="A81" s="47" t="s">
        <v>53</v>
      </c>
      <c r="B81" s="47"/>
      <c r="C81" s="31"/>
      <c r="D81" s="3" t="s">
        <v>21</v>
      </c>
      <c r="E81" s="5">
        <f>1/G20</f>
        <v>5.2559655208661831E-4</v>
      </c>
      <c r="F81" s="3"/>
      <c r="G81" s="3" t="s">
        <v>14</v>
      </c>
      <c r="H81" s="4">
        <f>C81*E81</f>
        <v>0</v>
      </c>
    </row>
    <row r="82" spans="1:8" ht="22.5" customHeight="1" x14ac:dyDescent="0.15">
      <c r="A82" s="47" t="s">
        <v>54</v>
      </c>
      <c r="B82" s="47"/>
      <c r="C82" s="31"/>
      <c r="D82" s="3" t="s">
        <v>21</v>
      </c>
      <c r="E82" s="5">
        <f>1/G20</f>
        <v>5.2559655208661831E-4</v>
      </c>
      <c r="F82" s="3"/>
      <c r="G82" s="3" t="s">
        <v>14</v>
      </c>
      <c r="H82" s="4">
        <f t="shared" ref="H82:H89" si="1">C82*E82</f>
        <v>0</v>
      </c>
    </row>
    <row r="83" spans="1:8" ht="22.5" customHeight="1" x14ac:dyDescent="0.15">
      <c r="A83" s="47" t="s">
        <v>55</v>
      </c>
      <c r="B83" s="47"/>
      <c r="C83" s="31"/>
      <c r="D83" s="3" t="s">
        <v>21</v>
      </c>
      <c r="E83" s="5">
        <f>1/G20</f>
        <v>5.2559655208661831E-4</v>
      </c>
      <c r="F83" s="3"/>
      <c r="G83" s="3" t="s">
        <v>14</v>
      </c>
      <c r="H83" s="4">
        <f t="shared" si="1"/>
        <v>0</v>
      </c>
    </row>
    <row r="84" spans="1:8" ht="22.5" customHeight="1" x14ac:dyDescent="0.15">
      <c r="A84" s="47" t="s">
        <v>56</v>
      </c>
      <c r="B84" s="47"/>
      <c r="C84" s="31"/>
      <c r="D84" s="3" t="s">
        <v>21</v>
      </c>
      <c r="E84" s="5">
        <f>1/G20</f>
        <v>5.2559655208661831E-4</v>
      </c>
      <c r="F84" s="3"/>
      <c r="G84" s="3" t="s">
        <v>14</v>
      </c>
      <c r="H84" s="4">
        <f t="shared" si="1"/>
        <v>0</v>
      </c>
    </row>
    <row r="85" spans="1:8" ht="22.5" customHeight="1" x14ac:dyDescent="0.15">
      <c r="A85" s="47" t="s">
        <v>57</v>
      </c>
      <c r="B85" s="47"/>
      <c r="C85" s="31"/>
      <c r="D85" s="3" t="s">
        <v>21</v>
      </c>
      <c r="E85" s="5">
        <f>1/G20</f>
        <v>5.2559655208661831E-4</v>
      </c>
      <c r="F85" s="3"/>
      <c r="G85" s="3" t="s">
        <v>14</v>
      </c>
      <c r="H85" s="4">
        <f t="shared" si="1"/>
        <v>0</v>
      </c>
    </row>
    <row r="86" spans="1:8" ht="22.5" customHeight="1" x14ac:dyDescent="0.15">
      <c r="A86" s="47" t="s">
        <v>58</v>
      </c>
      <c r="B86" s="47"/>
      <c r="C86" s="31"/>
      <c r="D86" s="3" t="s">
        <v>21</v>
      </c>
      <c r="E86" s="5">
        <f>1/G20</f>
        <v>5.2559655208661831E-4</v>
      </c>
      <c r="F86" s="3"/>
      <c r="G86" s="3" t="s">
        <v>14</v>
      </c>
      <c r="H86" s="4">
        <f t="shared" si="1"/>
        <v>0</v>
      </c>
    </row>
    <row r="87" spans="1:8" ht="22.5" customHeight="1" x14ac:dyDescent="0.15">
      <c r="A87" s="47" t="s">
        <v>59</v>
      </c>
      <c r="B87" s="47"/>
      <c r="C87" s="31"/>
      <c r="D87" s="3" t="s">
        <v>21</v>
      </c>
      <c r="E87" s="5">
        <f>1/G20</f>
        <v>5.2559655208661831E-4</v>
      </c>
      <c r="F87" s="3"/>
      <c r="G87" s="3" t="s">
        <v>14</v>
      </c>
      <c r="H87" s="4">
        <f t="shared" si="1"/>
        <v>0</v>
      </c>
    </row>
    <row r="88" spans="1:8" ht="22.5" customHeight="1" x14ac:dyDescent="0.15">
      <c r="A88" s="47" t="s">
        <v>60</v>
      </c>
      <c r="B88" s="47"/>
      <c r="C88" s="31"/>
      <c r="D88" s="3" t="s">
        <v>21</v>
      </c>
      <c r="E88" s="5">
        <f>1/G20</f>
        <v>5.2559655208661831E-4</v>
      </c>
      <c r="F88" s="3"/>
      <c r="G88" s="3" t="s">
        <v>14</v>
      </c>
      <c r="H88" s="4">
        <f t="shared" si="1"/>
        <v>0</v>
      </c>
    </row>
    <row r="89" spans="1:8" ht="22.5" customHeight="1" x14ac:dyDescent="0.15">
      <c r="A89" s="47" t="s">
        <v>61</v>
      </c>
      <c r="B89" s="47"/>
      <c r="C89" s="31"/>
      <c r="D89" s="3" t="s">
        <v>21</v>
      </c>
      <c r="E89" s="5">
        <f>1/G20</f>
        <v>5.2559655208661831E-4</v>
      </c>
      <c r="F89" s="3"/>
      <c r="G89" s="3" t="s">
        <v>14</v>
      </c>
      <c r="H89" s="4">
        <f t="shared" si="1"/>
        <v>0</v>
      </c>
    </row>
    <row r="90" spans="1:8" ht="22.5" customHeight="1" x14ac:dyDescent="0.15">
      <c r="A90" s="47" t="s">
        <v>62</v>
      </c>
      <c r="B90" s="47"/>
      <c r="C90" s="31"/>
      <c r="D90" s="3" t="s">
        <v>21</v>
      </c>
      <c r="E90" s="15">
        <f>1/G20</f>
        <v>5.2559655208661831E-4</v>
      </c>
      <c r="F90" s="3"/>
      <c r="G90" s="3" t="s">
        <v>14</v>
      </c>
      <c r="H90" s="4">
        <f>C90*E90</f>
        <v>0</v>
      </c>
    </row>
    <row r="92" spans="1:8" x14ac:dyDescent="0.15">
      <c r="G92" s="8" t="s">
        <v>63</v>
      </c>
      <c r="H92" s="17">
        <f>H81+H82+H83+H84+H85+H86+H87+H88+H89+H90</f>
        <v>0</v>
      </c>
    </row>
    <row r="93" spans="1:8" x14ac:dyDescent="0.15">
      <c r="G93" s="16"/>
      <c r="H93" s="16"/>
    </row>
    <row r="94" spans="1:8" ht="14.25" hidden="1" x14ac:dyDescent="0.2">
      <c r="A94" s="43" t="s">
        <v>52</v>
      </c>
      <c r="B94" s="67"/>
      <c r="C94" s="67"/>
      <c r="D94" s="67"/>
      <c r="E94" s="67"/>
      <c r="F94" s="67"/>
      <c r="G94" s="67"/>
      <c r="H94" s="67"/>
    </row>
    <row r="95" spans="1:8" hidden="1" x14ac:dyDescent="0.15"/>
    <row r="96" spans="1:8" ht="22.5" hidden="1" customHeight="1" x14ac:dyDescent="0.15">
      <c r="A96" s="47" t="s">
        <v>64</v>
      </c>
      <c r="B96" s="47"/>
      <c r="C96" s="31"/>
      <c r="D96" s="3" t="s">
        <v>21</v>
      </c>
      <c r="E96" s="5">
        <f>1/G20</f>
        <v>5.2559655208661831E-4</v>
      </c>
      <c r="F96" s="3"/>
      <c r="G96" s="3" t="s">
        <v>14</v>
      </c>
      <c r="H96" s="4">
        <f>C96*E96</f>
        <v>0</v>
      </c>
    </row>
    <row r="97" spans="1:8" ht="22.5" hidden="1" customHeight="1" x14ac:dyDescent="0.15">
      <c r="A97" s="47" t="s">
        <v>65</v>
      </c>
      <c r="B97" s="47"/>
      <c r="C97" s="31"/>
      <c r="D97" s="3" t="s">
        <v>21</v>
      </c>
      <c r="E97" s="5">
        <f>1/G20</f>
        <v>5.2559655208661831E-4</v>
      </c>
      <c r="F97" s="3"/>
      <c r="G97" s="3" t="s">
        <v>14</v>
      </c>
      <c r="H97" s="4">
        <f t="shared" ref="H97:H104" si="2">C97*E97</f>
        <v>0</v>
      </c>
    </row>
    <row r="98" spans="1:8" ht="22.5" hidden="1" customHeight="1" x14ac:dyDescent="0.15">
      <c r="A98" s="47" t="s">
        <v>55</v>
      </c>
      <c r="B98" s="47"/>
      <c r="C98" s="31"/>
      <c r="D98" s="3" t="s">
        <v>21</v>
      </c>
      <c r="E98" s="5">
        <f>1/G20</f>
        <v>5.2559655208661831E-4</v>
      </c>
      <c r="F98" s="3"/>
      <c r="G98" s="3" t="s">
        <v>14</v>
      </c>
      <c r="H98" s="4">
        <f t="shared" si="2"/>
        <v>0</v>
      </c>
    </row>
    <row r="99" spans="1:8" ht="22.5" hidden="1" customHeight="1" x14ac:dyDescent="0.15">
      <c r="A99" s="47" t="s">
        <v>66</v>
      </c>
      <c r="B99" s="47"/>
      <c r="C99" s="31"/>
      <c r="D99" s="3" t="s">
        <v>21</v>
      </c>
      <c r="E99" s="5">
        <f>1/G20</f>
        <v>5.2559655208661831E-4</v>
      </c>
      <c r="F99" s="3"/>
      <c r="G99" s="3" t="s">
        <v>14</v>
      </c>
      <c r="H99" s="4">
        <f t="shared" si="2"/>
        <v>0</v>
      </c>
    </row>
    <row r="100" spans="1:8" ht="22.5" hidden="1" customHeight="1" x14ac:dyDescent="0.15">
      <c r="A100" s="47" t="s">
        <v>67</v>
      </c>
      <c r="B100" s="47"/>
      <c r="C100" s="31"/>
      <c r="D100" s="3" t="s">
        <v>21</v>
      </c>
      <c r="E100" s="5">
        <f>1/G20</f>
        <v>5.2559655208661831E-4</v>
      </c>
      <c r="F100" s="3"/>
      <c r="G100" s="3" t="s">
        <v>14</v>
      </c>
      <c r="H100" s="4">
        <f t="shared" si="2"/>
        <v>0</v>
      </c>
    </row>
    <row r="101" spans="1:8" ht="22.5" hidden="1" customHeight="1" x14ac:dyDescent="0.15">
      <c r="A101" s="47" t="s">
        <v>68</v>
      </c>
      <c r="B101" s="47"/>
      <c r="C101" s="31"/>
      <c r="D101" s="3" t="s">
        <v>21</v>
      </c>
      <c r="E101" s="5">
        <f>1/G20</f>
        <v>5.2559655208661831E-4</v>
      </c>
      <c r="F101" s="3"/>
      <c r="G101" s="3" t="s">
        <v>14</v>
      </c>
      <c r="H101" s="4">
        <f t="shared" si="2"/>
        <v>0</v>
      </c>
    </row>
    <row r="102" spans="1:8" ht="22.5" hidden="1" customHeight="1" x14ac:dyDescent="0.15">
      <c r="A102" s="47" t="s">
        <v>69</v>
      </c>
      <c r="B102" s="47"/>
      <c r="C102" s="31"/>
      <c r="D102" s="3" t="s">
        <v>21</v>
      </c>
      <c r="E102" s="5">
        <f>1/G20</f>
        <v>5.2559655208661831E-4</v>
      </c>
      <c r="F102" s="3"/>
      <c r="G102" s="3" t="s">
        <v>14</v>
      </c>
      <c r="H102" s="4">
        <f t="shared" si="2"/>
        <v>0</v>
      </c>
    </row>
    <row r="103" spans="1:8" ht="22.5" hidden="1" customHeight="1" x14ac:dyDescent="0.15">
      <c r="A103" s="47" t="s">
        <v>70</v>
      </c>
      <c r="B103" s="47"/>
      <c r="C103" s="31"/>
      <c r="D103" s="3" t="s">
        <v>21</v>
      </c>
      <c r="E103" s="5">
        <f>1/G20</f>
        <v>5.2559655208661831E-4</v>
      </c>
      <c r="F103" s="3"/>
      <c r="G103" s="3" t="s">
        <v>14</v>
      </c>
      <c r="H103" s="4">
        <f t="shared" si="2"/>
        <v>0</v>
      </c>
    </row>
    <row r="104" spans="1:8" ht="22.5" hidden="1" customHeight="1" x14ac:dyDescent="0.15">
      <c r="A104" s="47" t="s">
        <v>72</v>
      </c>
      <c r="B104" s="47"/>
      <c r="C104" s="31"/>
      <c r="D104" s="3" t="s">
        <v>21</v>
      </c>
      <c r="E104" s="5">
        <f>1/G20</f>
        <v>5.2559655208661831E-4</v>
      </c>
      <c r="F104" s="3"/>
      <c r="G104" s="3" t="s">
        <v>14</v>
      </c>
      <c r="H104" s="4">
        <f t="shared" si="2"/>
        <v>0</v>
      </c>
    </row>
    <row r="105" spans="1:8" ht="22.5" hidden="1" customHeight="1" x14ac:dyDescent="0.15">
      <c r="A105" s="47" t="s">
        <v>71</v>
      </c>
      <c r="B105" s="47"/>
      <c r="C105" s="31"/>
      <c r="D105" s="3" t="s">
        <v>21</v>
      </c>
      <c r="E105" s="5">
        <f>1/G20</f>
        <v>5.2559655208661831E-4</v>
      </c>
      <c r="F105" s="3"/>
      <c r="G105" s="3" t="s">
        <v>14</v>
      </c>
      <c r="H105" s="4">
        <f>C105*E105</f>
        <v>0</v>
      </c>
    </row>
    <row r="106" spans="1:8" ht="22.5" hidden="1" customHeight="1" x14ac:dyDescent="0.15">
      <c r="A106" s="47" t="s">
        <v>93</v>
      </c>
      <c r="B106" s="47"/>
      <c r="C106" s="31"/>
      <c r="D106" s="3" t="s">
        <v>21</v>
      </c>
      <c r="E106" s="5">
        <f>1/G20</f>
        <v>5.2559655208661831E-4</v>
      </c>
      <c r="F106" s="3"/>
      <c r="G106" s="3" t="s">
        <v>14</v>
      </c>
      <c r="H106" s="4">
        <f>C106*E106</f>
        <v>0</v>
      </c>
    </row>
    <row r="107" spans="1:8" hidden="1" x14ac:dyDescent="0.15">
      <c r="A107" s="9"/>
      <c r="B107" s="9"/>
      <c r="C107" s="10"/>
      <c r="D107" s="3"/>
      <c r="E107" s="5"/>
      <c r="F107" s="3"/>
      <c r="G107" s="3"/>
      <c r="H107" s="4"/>
    </row>
    <row r="108" spans="1:8" hidden="1" x14ac:dyDescent="0.15">
      <c r="G108" s="8" t="s">
        <v>63</v>
      </c>
      <c r="H108" s="17">
        <f>H96+H97+H98+H99+H100+H101+H102+H103+H104+H105+H106</f>
        <v>0</v>
      </c>
    </row>
    <row r="109" spans="1:8" ht="14.25" x14ac:dyDescent="0.2">
      <c r="A109" s="43" t="s">
        <v>74</v>
      </c>
      <c r="B109" s="43"/>
      <c r="C109" s="43"/>
      <c r="D109" s="43"/>
      <c r="E109" s="43"/>
      <c r="F109" s="43"/>
      <c r="G109" s="43"/>
      <c r="H109" s="43"/>
    </row>
    <row r="110" spans="1:8" ht="30" customHeight="1" x14ac:dyDescent="0.15">
      <c r="A110" s="48" t="s">
        <v>75</v>
      </c>
      <c r="B110" s="48"/>
      <c r="C110" s="48"/>
      <c r="D110" s="48"/>
      <c r="E110" s="48"/>
      <c r="F110" s="48"/>
      <c r="G110" s="48"/>
      <c r="H110" s="48"/>
    </row>
    <row r="111" spans="1:8" ht="22.5" x14ac:dyDescent="0.15">
      <c r="A111" s="45" t="s">
        <v>76</v>
      </c>
      <c r="B111" s="46"/>
      <c r="C111" s="31"/>
      <c r="D111" s="3" t="s">
        <v>21</v>
      </c>
      <c r="E111" s="5">
        <f>1/G20</f>
        <v>5.2559655208661831E-4</v>
      </c>
      <c r="F111" s="3"/>
      <c r="G111" s="3" t="s">
        <v>14</v>
      </c>
      <c r="H111" s="4">
        <f t="shared" ref="H111" si="3">C111*E111</f>
        <v>0</v>
      </c>
    </row>
    <row r="112" spans="1:8" ht="22.5" x14ac:dyDescent="0.15">
      <c r="A112" s="45" t="s">
        <v>77</v>
      </c>
      <c r="B112" s="46"/>
      <c r="C112" s="31"/>
      <c r="D112" s="3" t="s">
        <v>21</v>
      </c>
      <c r="E112" s="5">
        <f>1/G20</f>
        <v>5.2559655208661831E-4</v>
      </c>
      <c r="F112" s="3"/>
      <c r="G112" s="3" t="s">
        <v>14</v>
      </c>
      <c r="H112" s="4">
        <f>C112*E112</f>
        <v>0</v>
      </c>
    </row>
    <row r="113" spans="1:8" ht="22.5" x14ac:dyDescent="0.15">
      <c r="A113" s="45" t="s">
        <v>78</v>
      </c>
      <c r="B113" s="46"/>
      <c r="C113" s="31"/>
      <c r="D113" s="3" t="s">
        <v>21</v>
      </c>
      <c r="E113" s="5">
        <f>1/G20</f>
        <v>5.2559655208661831E-4</v>
      </c>
      <c r="F113" s="3"/>
      <c r="G113" s="3" t="s">
        <v>14</v>
      </c>
      <c r="H113" s="4">
        <f>C113*E113</f>
        <v>0</v>
      </c>
    </row>
    <row r="115" spans="1:8" x14ac:dyDescent="0.15">
      <c r="G115" s="8" t="s">
        <v>63</v>
      </c>
      <c r="H115" s="17">
        <f>H111+H112+H113</f>
        <v>0</v>
      </c>
    </row>
    <row r="117" spans="1:8" ht="14.25" x14ac:dyDescent="0.2">
      <c r="A117" s="43" t="s">
        <v>79</v>
      </c>
      <c r="B117" s="43"/>
      <c r="C117" s="43"/>
      <c r="D117" s="43"/>
      <c r="E117" s="43"/>
      <c r="F117" s="43"/>
      <c r="G117" s="43"/>
      <c r="H117" s="43"/>
    </row>
    <row r="119" spans="1:8" ht="30" customHeight="1" x14ac:dyDescent="0.15">
      <c r="A119" s="40" t="s">
        <v>80</v>
      </c>
      <c r="B119" s="40"/>
      <c r="C119" s="18">
        <f>H43</f>
        <v>0</v>
      </c>
      <c r="E119" s="41" t="s">
        <v>85</v>
      </c>
      <c r="F119" s="41"/>
      <c r="G119" s="42">
        <f>C119+C120+C121+C122+C123</f>
        <v>0</v>
      </c>
      <c r="H119" s="42"/>
    </row>
    <row r="120" spans="1:8" ht="30" customHeight="1" x14ac:dyDescent="0.15">
      <c r="A120" s="40" t="s">
        <v>81</v>
      </c>
      <c r="B120" s="40"/>
      <c r="C120" s="18">
        <f>H79</f>
        <v>0</v>
      </c>
      <c r="E120" s="41"/>
      <c r="F120" s="41"/>
      <c r="G120" s="42"/>
      <c r="H120" s="42"/>
    </row>
    <row r="121" spans="1:8" ht="30" customHeight="1" x14ac:dyDescent="0.15">
      <c r="A121" s="40" t="s">
        <v>82</v>
      </c>
      <c r="B121" s="40"/>
      <c r="C121" s="18">
        <f>H92</f>
        <v>0</v>
      </c>
      <c r="E121" s="41"/>
      <c r="F121" s="41"/>
      <c r="G121" s="42"/>
      <c r="H121" s="42"/>
    </row>
    <row r="122" spans="1:8" ht="30" customHeight="1" x14ac:dyDescent="0.15">
      <c r="A122" s="40" t="s">
        <v>83</v>
      </c>
      <c r="B122" s="40"/>
      <c r="C122" s="18">
        <f>H108</f>
        <v>0</v>
      </c>
      <c r="E122" s="41"/>
      <c r="F122" s="41"/>
      <c r="G122" s="42"/>
      <c r="H122" s="42"/>
    </row>
    <row r="123" spans="1:8" ht="30" customHeight="1" x14ac:dyDescent="0.15">
      <c r="A123" s="40" t="s">
        <v>84</v>
      </c>
      <c r="B123" s="40"/>
      <c r="C123" s="18">
        <f>H115</f>
        <v>0</v>
      </c>
      <c r="E123" s="41"/>
      <c r="F123" s="41"/>
      <c r="G123" s="42"/>
      <c r="H123" s="42"/>
    </row>
    <row r="125" spans="1:8" ht="14.25" x14ac:dyDescent="0.2">
      <c r="A125" s="43" t="s">
        <v>86</v>
      </c>
      <c r="B125" s="43"/>
      <c r="C125" s="43"/>
      <c r="D125" s="43"/>
      <c r="E125" s="43"/>
      <c r="F125" s="43"/>
      <c r="G125" s="43"/>
      <c r="H125" s="43"/>
    </row>
    <row r="126" spans="1:8" ht="14.25" x14ac:dyDescent="0.2">
      <c r="A126" s="19"/>
      <c r="B126" s="19"/>
      <c r="C126" s="19"/>
      <c r="D126" s="19"/>
      <c r="E126" s="19"/>
      <c r="F126" s="19"/>
      <c r="G126" s="19"/>
      <c r="H126" s="19"/>
    </row>
    <row r="127" spans="1:8" x14ac:dyDescent="0.15">
      <c r="A127" s="44" t="s">
        <v>94</v>
      </c>
      <c r="B127" s="44"/>
      <c r="C127" s="44"/>
      <c r="D127" s="44"/>
      <c r="E127" s="44"/>
      <c r="F127" s="44"/>
      <c r="G127" s="44"/>
      <c r="H127" s="44"/>
    </row>
    <row r="128" spans="1:8" ht="14.25" x14ac:dyDescent="0.2">
      <c r="A128" s="19"/>
      <c r="B128" s="19"/>
      <c r="C128" s="19"/>
      <c r="D128" s="19"/>
      <c r="E128" s="19"/>
      <c r="F128" s="19"/>
      <c r="G128" s="19"/>
      <c r="H128" s="19"/>
    </row>
    <row r="129" spans="1:8" ht="30" customHeight="1" x14ac:dyDescent="0.15">
      <c r="A129" s="22"/>
      <c r="B129" s="39" t="s">
        <v>88</v>
      </c>
      <c r="C129" s="39"/>
      <c r="D129" s="39"/>
      <c r="E129" s="23"/>
      <c r="F129" s="39" t="s">
        <v>89</v>
      </c>
      <c r="G129" s="39"/>
      <c r="H129" s="39"/>
    </row>
    <row r="130" spans="1:8" ht="30" customHeight="1" x14ac:dyDescent="0.15">
      <c r="A130" s="24"/>
      <c r="B130" s="39" t="s">
        <v>91</v>
      </c>
      <c r="C130" s="39"/>
      <c r="D130" s="39"/>
      <c r="E130" s="25"/>
      <c r="F130" s="39" t="s">
        <v>90</v>
      </c>
      <c r="G130" s="39"/>
      <c r="H130" s="39"/>
    </row>
    <row r="131" spans="1:8" ht="14.1" customHeight="1" x14ac:dyDescent="0.15"/>
    <row r="132" spans="1:8" ht="159.94999999999999" customHeight="1" x14ac:dyDescent="0.15">
      <c r="A132" s="38" t="s">
        <v>87</v>
      </c>
      <c r="B132" s="38"/>
      <c r="C132" s="38"/>
      <c r="D132" s="38"/>
      <c r="E132" s="38"/>
      <c r="F132" s="38"/>
      <c r="G132" s="38"/>
      <c r="H132" s="38"/>
    </row>
    <row r="134" spans="1:8" x14ac:dyDescent="0.15">
      <c r="A134" s="37"/>
      <c r="B134" s="37"/>
      <c r="C134" s="37"/>
      <c r="D134" s="20"/>
    </row>
    <row r="138" spans="1:8" x14ac:dyDescent="0.15">
      <c r="E138" s="36" t="s">
        <v>99</v>
      </c>
      <c r="F138" s="36"/>
      <c r="G138" s="36"/>
      <c r="H138" s="36"/>
    </row>
    <row r="139" spans="1:8" x14ac:dyDescent="0.15">
      <c r="E139" s="21"/>
      <c r="F139" s="21"/>
      <c r="G139" s="21"/>
      <c r="H139" s="21"/>
    </row>
    <row r="140" spans="1:8" x14ac:dyDescent="0.15">
      <c r="E140" s="36" t="s">
        <v>102</v>
      </c>
      <c r="F140" s="36"/>
      <c r="G140" s="36"/>
      <c r="H140" s="36"/>
    </row>
  </sheetData>
  <sheetProtection selectLockedCells="1"/>
  <mergeCells count="116">
    <mergeCell ref="A66:B66"/>
    <mergeCell ref="A67:B67"/>
    <mergeCell ref="A68:B68"/>
    <mergeCell ref="A69:B69"/>
    <mergeCell ref="A70:B70"/>
    <mergeCell ref="A90:B90"/>
    <mergeCell ref="A94:H94"/>
    <mergeCell ref="A71:B71"/>
    <mergeCell ref="A72:B72"/>
    <mergeCell ref="A73:B73"/>
    <mergeCell ref="A81:B81"/>
    <mergeCell ref="A89:B89"/>
    <mergeCell ref="A88:B88"/>
    <mergeCell ref="A87:B87"/>
    <mergeCell ref="A86:B86"/>
    <mergeCell ref="A85:B85"/>
    <mergeCell ref="A84:B84"/>
    <mergeCell ref="A83:B83"/>
    <mergeCell ref="A82:B82"/>
    <mergeCell ref="A75:B75"/>
    <mergeCell ref="A76:B76"/>
    <mergeCell ref="A77:B77"/>
    <mergeCell ref="A49:B49"/>
    <mergeCell ref="A51:C51"/>
    <mergeCell ref="A52:B52"/>
    <mergeCell ref="A53:B53"/>
    <mergeCell ref="A54:B54"/>
    <mergeCell ref="A62:B62"/>
    <mergeCell ref="A63:B63"/>
    <mergeCell ref="A64:B64"/>
    <mergeCell ref="A61:D61"/>
    <mergeCell ref="A56:C56"/>
    <mergeCell ref="A57:B57"/>
    <mergeCell ref="A58:B58"/>
    <mergeCell ref="A59:B59"/>
    <mergeCell ref="A1:H1"/>
    <mergeCell ref="A2:H2"/>
    <mergeCell ref="A3:H3"/>
    <mergeCell ref="A4:H4"/>
    <mergeCell ref="A6:H6"/>
    <mergeCell ref="A44:H44"/>
    <mergeCell ref="A46:C46"/>
    <mergeCell ref="A47:B47"/>
    <mergeCell ref="A48:B48"/>
    <mergeCell ref="A8:H8"/>
    <mergeCell ref="A36:B36"/>
    <mergeCell ref="A37:B37"/>
    <mergeCell ref="A18:B18"/>
    <mergeCell ref="C18:D18"/>
    <mergeCell ref="E18:F18"/>
    <mergeCell ref="G18:H18"/>
    <mergeCell ref="A23:B23"/>
    <mergeCell ref="A24:B24"/>
    <mergeCell ref="A25:B25"/>
    <mergeCell ref="A26:B26"/>
    <mergeCell ref="A27:B27"/>
    <mergeCell ref="G10:H10"/>
    <mergeCell ref="G12:H12"/>
    <mergeCell ref="A14:H14"/>
    <mergeCell ref="A16:B16"/>
    <mergeCell ref="C16:D16"/>
    <mergeCell ref="E16:F16"/>
    <mergeCell ref="G16:H16"/>
    <mergeCell ref="A10:B10"/>
    <mergeCell ref="C10:D10"/>
    <mergeCell ref="A12:B12"/>
    <mergeCell ref="E10:F10"/>
    <mergeCell ref="E12:F12"/>
    <mergeCell ref="C12:D12"/>
    <mergeCell ref="E20:F20"/>
    <mergeCell ref="G20:H20"/>
    <mergeCell ref="A21:H21"/>
    <mergeCell ref="A41:B41"/>
    <mergeCell ref="A31:B31"/>
    <mergeCell ref="A34:C34"/>
    <mergeCell ref="A39:B39"/>
    <mergeCell ref="A32:B32"/>
    <mergeCell ref="A35:B35"/>
    <mergeCell ref="A40:B40"/>
    <mergeCell ref="A29:H29"/>
    <mergeCell ref="A20:B20"/>
    <mergeCell ref="C20:D20"/>
    <mergeCell ref="A101:B101"/>
    <mergeCell ref="A102:B102"/>
    <mergeCell ref="A103:B103"/>
    <mergeCell ref="A104:B104"/>
    <mergeCell ref="A105:B105"/>
    <mergeCell ref="A96:B96"/>
    <mergeCell ref="A97:B97"/>
    <mergeCell ref="A98:B98"/>
    <mergeCell ref="A99:B99"/>
    <mergeCell ref="A100:B100"/>
    <mergeCell ref="A113:B113"/>
    <mergeCell ref="A117:H117"/>
    <mergeCell ref="A119:B119"/>
    <mergeCell ref="A120:B120"/>
    <mergeCell ref="A121:B121"/>
    <mergeCell ref="A106:B106"/>
    <mergeCell ref="A109:H109"/>
    <mergeCell ref="A110:H110"/>
    <mergeCell ref="A111:B111"/>
    <mergeCell ref="A112:B112"/>
    <mergeCell ref="E140:H140"/>
    <mergeCell ref="A134:C134"/>
    <mergeCell ref="A132:H132"/>
    <mergeCell ref="B129:D129"/>
    <mergeCell ref="F129:H129"/>
    <mergeCell ref="B130:D130"/>
    <mergeCell ref="F130:H130"/>
    <mergeCell ref="A122:B122"/>
    <mergeCell ref="A123:B123"/>
    <mergeCell ref="E119:F123"/>
    <mergeCell ref="G119:H123"/>
    <mergeCell ref="A125:H125"/>
    <mergeCell ref="A127:H127"/>
    <mergeCell ref="E138:H138"/>
  </mergeCells>
  <phoneticPr fontId="7" type="noConversion"/>
  <pageMargins left="0.62992125984251968" right="0.23622047244094491" top="0.55118110236220474" bottom="0.55118110236220474" header="0.31496062992125984" footer="0.31496062992125984"/>
  <pageSetup paperSize="9" orientation="portrait" r:id="rId1"/>
  <headerFooter>
    <oddFooter>&amp;C&amp;"Verdana,Standard"&amp;K000000Pensenberechnungs-Tool&amp;R&amp;"Verdana,Standard"&amp;K000000(c) Netzwerk Katechese</oddFooter>
  </headerFooter>
  <rowBreaks count="3" manualBreakCount="3">
    <brk id="43" max="16383" man="1"/>
    <brk id="79" max="16383" man="1"/>
    <brk id="11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Pensenberechnungs-Tool Zyk. 1_2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Schnider Brigitte</cp:lastModifiedBy>
  <cp:lastPrinted>2018-10-18T07:12:31Z</cp:lastPrinted>
  <dcterms:created xsi:type="dcterms:W3CDTF">2015-07-07T14:09:47Z</dcterms:created>
  <dcterms:modified xsi:type="dcterms:W3CDTF">2021-06-17T05:53:33Z</dcterms:modified>
</cp:coreProperties>
</file>